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55" yWindow="1245" windowWidth="15480" windowHeight="11460"/>
  </bookViews>
  <sheets>
    <sheet name="Budgetausgleich 2019" sheetId="2" r:id="rId1"/>
  </sheets>
  <externalReferences>
    <externalReference r:id="rId2"/>
  </externalReferences>
  <definedNames>
    <definedName name="AbschlagProFall">#REF!</definedName>
    <definedName name="AnmerkungBudget">[1]Ausbildungsbudget!#REF!</definedName>
    <definedName name="AnmerkungFall">#REF!</definedName>
    <definedName name="AnpassungBwkg">#REF!</definedName>
    <definedName name="Auffaellig">[1]Ausbildungsbudget!#REF!</definedName>
    <definedName name="Beitragsjahr">#REF!</definedName>
    <definedName name="Bezeichnung">[1]Ausbildungsbudget!#REF!</definedName>
    <definedName name="BezeichnungFall">#REF!</definedName>
    <definedName name="_xlnm.Print_Area" localSheetId="0">'Budgetausgleich 2019'!$A$1:$O$38</definedName>
    <definedName name="FallzahlEntwicklung">#REF!</definedName>
    <definedName name="FallzahlEntwicklungVj">#REF!</definedName>
    <definedName name="FallzahlHoch">#REF!</definedName>
    <definedName name="FallzahlHochVj">#REF!</definedName>
    <definedName name="FallzahlIstVvj">#REF!</definedName>
    <definedName name="FallzahlKorrektur">#REF!</definedName>
    <definedName name="FallzahlRechnungVvj">#REF!</definedName>
    <definedName name="FallzahlSchaetzung">#REF!</definedName>
    <definedName name="IdentNr">[1]Ausbildungsbudget!#REF!</definedName>
    <definedName name="IdentNrFall">#REF!</definedName>
    <definedName name="IkNrFall">#REF!</definedName>
    <definedName name="KontrolleBwkg">[1]Ausbildungsbudget!#REF!</definedName>
    <definedName name="KorrekturFallzahl">#REF!</definedName>
    <definedName name="KostenplusAzubiAj">#REF!</definedName>
    <definedName name="KostenplusPlatzAj">#REF!</definedName>
    <definedName name="PlaetzeVvj">[1]Ausbildungsbudget!#REF!</definedName>
    <definedName name="SchuelerVj">[1]Ausbildungsbudget!#REF!</definedName>
    <definedName name="Steigerung">[1]Ausbildungsbudget!#REF!</definedName>
    <definedName name="SummeAusbildungsbudget">#REF!</definedName>
    <definedName name="SummeBudgetPlanVvj">[1]Ausbildungsbudget!#REF!</definedName>
    <definedName name="SummeBudgetVj">[1]Ausbildungsbudget!#REF!</definedName>
    <definedName name="SummeBudgetVvj">[1]Ausbildungsbudget!#REF!</definedName>
    <definedName name="SummeRechnungen">#REF!</definedName>
    <definedName name="Version">#REF!</definedName>
    <definedName name="Zahlbetrag">#REF!</definedName>
  </definedNames>
  <calcPr calcId="145621"/>
</workbook>
</file>

<file path=xl/calcChain.xml><?xml version="1.0" encoding="utf-8"?>
<calcChain xmlns="http://schemas.openxmlformats.org/spreadsheetml/2006/main">
  <c r="J14" i="2" l="1"/>
  <c r="J13" i="2"/>
  <c r="J12" i="2"/>
  <c r="J17" i="2"/>
  <c r="F15" i="2"/>
  <c r="F16" i="2"/>
  <c r="F17" i="2"/>
  <c r="F18" i="2"/>
  <c r="F19" i="2"/>
  <c r="F20" i="2"/>
  <c r="F21" i="2"/>
  <c r="F22" i="2"/>
  <c r="F23" i="2"/>
  <c r="F14" i="2"/>
  <c r="F13" i="2"/>
  <c r="F12" i="2"/>
  <c r="G23" i="2" l="1"/>
  <c r="G15" i="2" l="1"/>
  <c r="G12" i="2" l="1"/>
  <c r="G17" i="2"/>
  <c r="G13" i="2"/>
  <c r="G14" i="2"/>
  <c r="G16" i="2"/>
  <c r="G18" i="2"/>
  <c r="G19" i="2"/>
  <c r="G20" i="2"/>
  <c r="G21" i="2"/>
  <c r="G22" i="2"/>
  <c r="C11" i="2" l="1"/>
  <c r="H11" i="2"/>
  <c r="D11" i="2"/>
  <c r="K16" i="2" l="1"/>
  <c r="K18" i="2"/>
  <c r="K15" i="2"/>
  <c r="K12" i="2"/>
  <c r="K13" i="2"/>
  <c r="K14" i="2"/>
  <c r="K17" i="2"/>
  <c r="K19" i="2"/>
  <c r="K20" i="2"/>
  <c r="K21" i="2"/>
  <c r="K22" i="2"/>
  <c r="K23" i="2"/>
  <c r="L23" i="2" l="1"/>
  <c r="L21" i="2"/>
  <c r="L15" i="2"/>
  <c r="L20" i="2"/>
  <c r="L19" i="2"/>
  <c r="L17" i="2"/>
  <c r="L16" i="2"/>
  <c r="L22" i="2"/>
  <c r="L18" i="2"/>
  <c r="L14" i="2"/>
  <c r="K11" i="2"/>
  <c r="L13" i="2"/>
  <c r="G11" i="2"/>
  <c r="L12" i="2"/>
  <c r="L11" i="2" l="1"/>
  <c r="H30" i="2" s="1"/>
  <c r="H31" i="2" l="1"/>
</calcChain>
</file>

<file path=xl/sharedStrings.xml><?xml version="1.0" encoding="utf-8"?>
<sst xmlns="http://schemas.openxmlformats.org/spreadsheetml/2006/main" count="40" uniqueCount="40">
  <si>
    <t>Ausbildungsgang</t>
  </si>
  <si>
    <t>M Summe</t>
  </si>
  <si>
    <t>A Krankenpflege</t>
  </si>
  <si>
    <t>B Kinderkrankenpflege</t>
  </si>
  <si>
    <t>C Krankenpflegehilfe</t>
  </si>
  <si>
    <t>D Ergotherapie</t>
  </si>
  <si>
    <t>E Diätassistent</t>
  </si>
  <si>
    <t>F Hebamme</t>
  </si>
  <si>
    <t>H MTA Labor</t>
  </si>
  <si>
    <t>I MTA Radiologie</t>
  </si>
  <si>
    <t>L MTA Funktionsdiagnostik</t>
  </si>
  <si>
    <t>Krankenhaus:</t>
  </si>
  <si>
    <t>IK-Nummer:</t>
  </si>
  <si>
    <t>G Krankengymnast/Physiotherapeut</t>
  </si>
  <si>
    <t>J Logopäde</t>
  </si>
  <si>
    <t>K Orthoptist</t>
  </si>
  <si>
    <t>B-A</t>
  </si>
  <si>
    <t>A</t>
  </si>
  <si>
    <t>B</t>
  </si>
  <si>
    <t>Bei der Angabe (Testierung) der Anzahl der jahresdurchschnittlich tatsächlich beschäftigten Schüler erfolgt keine Umrechnung auf examinierte Vollkräfte beispielsweise anhand 
des in § 17a Abs. 1 Satz 3 und 4 hinterlegten Anrechnungsschlüssels (also keine Teilung durch 9,5 bzw. 6 oder sonstige Anrechnungen).</t>
  </si>
  <si>
    <t xml:space="preserve">Es wird jeweils mit auf zwei Nachkommastellen gerundeten Werten weitergerrechnet (siehe Formeln). </t>
  </si>
  <si>
    <t xml:space="preserve">Es wird darum gebeten, folgenden Hinweis an den Jahresabschlussprüfer weiterzugeben: </t>
  </si>
  <si>
    <t>€ pro Schüler
(inkl.
Kosten-
steigerungen)
2018</t>
  </si>
  <si>
    <t>Berechnung des Ausbildungsbudgetausgleichs 2019</t>
  </si>
  <si>
    <t>1. Berechnung des Anspruchs gegenüber dem Ausbildungsfonds - Ist-Budget 2019 auf Basis der tatsächlich jahresdurchschnittlich beschäftigten Azubis 2019</t>
  </si>
  <si>
    <t>Mitglieds-Nr.</t>
  </si>
  <si>
    <t>Anzahl Schüler Ausbildungsstätte 2018</t>
  </si>
  <si>
    <t>Anzahl Schüler Ausbildungsstätte 2019</t>
  </si>
  <si>
    <t>€ pro Platz
(inkl.
Kosten-
steigerungen)
2019</t>
  </si>
  <si>
    <t>€ pro Platz
(inkl. 
Kostenstei-
gerungen)
2018</t>
  </si>
  <si>
    <t>Ausbildungs-
budget
Ausbildungs-
stätte 
2019</t>
  </si>
  <si>
    <t>Anzahl eigene Schüler 2019</t>
  </si>
  <si>
    <t>€ pro Schüler
(inkl.
Kosten-
steigerungen)
2019</t>
  </si>
  <si>
    <t>Ausbildungs-
budget
Schüler
2019</t>
  </si>
  <si>
    <t>Summe
Ausbildungs-
budget 
2019</t>
  </si>
  <si>
    <t>2. Berechnung des Ausbildungsbudgetausgleichs 2019</t>
  </si>
  <si>
    <r>
      <t xml:space="preserve">Ist-Ausbildungsbudget 2019 </t>
    </r>
    <r>
      <rPr>
        <u/>
        <sz val="10"/>
        <color indexed="8"/>
        <rFont val="Calibri"/>
        <family val="2"/>
        <scheme val="minor"/>
      </rPr>
      <t>ohne</t>
    </r>
    <r>
      <rPr>
        <sz val="10"/>
        <color indexed="8"/>
        <rFont val="Calibri"/>
        <family val="2"/>
        <scheme val="minor"/>
      </rPr>
      <t xml:space="preserve"> Budgetausgleich 2017 (siehe Berechnung unter 1.)</t>
    </r>
  </si>
  <si>
    <t>Budgetausgleich 2019 (Forderung / Verbindlichkeit gegenüber dem Ausbildungsfonds)</t>
  </si>
  <si>
    <r>
      <t>Anmerkung:</t>
    </r>
    <r>
      <rPr>
        <sz val="10"/>
        <rFont val="Calibri"/>
        <family val="2"/>
        <scheme val="minor"/>
      </rPr>
      <t xml:space="preserve">
Zu Spalte 3/4: Das Ausbildungsbudget Ausbildungsstätte wird auf Basis der gemeldeten </t>
    </r>
    <r>
      <rPr>
        <u/>
        <sz val="10"/>
        <rFont val="Calibri"/>
        <family val="2"/>
        <scheme val="minor"/>
      </rPr>
      <t>Schülerzahlen</t>
    </r>
    <r>
      <rPr>
        <sz val="10"/>
        <rFont val="Calibri"/>
        <family val="2"/>
        <scheme val="minor"/>
      </rPr>
      <t xml:space="preserve"> berechnet. Zur Berechnung des Ausbildungsstättenbudgets wird die 30 Prozent-Regel angewendet. Bei Ausbildungskooperationen wird die Veränderung der Schülerzahlen im Verbund betrachtet und die 30 %-Regel dementsprechen auf alle Kooperationspartner angewendet bzw. nicht angewendet.
Grundsätzlich wird bei Veränderungen der Anzahl Schüler Ausbildungsstätte vom Jahr 2018 nach 2019 im ersten Jahr nur der variable Anteil von 30 Prozent der Pauschale je Ausbildungsplatz budgetwirksam umgesetzt. Bei erheblichen strukturellen Veränderungen, z.B. Fusionen, Schließungen von Ausbildungsstätten etc., ist diese 30 Prozent-Regel bei der Prognose des Ausbildungsbudgets Ausbildungsstätte im Rahmen der Ermittlung des Ausbildungsfonds 2018 auf Landesebene nicht angewandt worden.</t>
    </r>
  </si>
  <si>
    <r>
      <t xml:space="preserve">in 2019 ausgezahltes Ausbildungsbudget 2019 </t>
    </r>
    <r>
      <rPr>
        <u/>
        <sz val="10"/>
        <color theme="1"/>
        <rFont val="Calibri"/>
        <family val="2"/>
        <scheme val="minor"/>
      </rPr>
      <t>ohne</t>
    </r>
    <r>
      <rPr>
        <sz val="10"/>
        <color theme="1"/>
        <rFont val="Calibri"/>
        <family val="2"/>
        <scheme val="minor"/>
      </rPr>
      <t xml:space="preserve"> Budgetausgleich 2017  (siehe Schreiben der
BWKG vom</t>
    </r>
    <r>
      <rPr>
        <sz val="10"/>
        <color rgb="FFFF0000"/>
        <rFont val="Calibri"/>
        <family val="2"/>
        <scheme val="minor"/>
      </rPr>
      <t xml:space="preserve"> </t>
    </r>
    <r>
      <rPr>
        <sz val="10"/>
        <rFont val="Calibri"/>
        <family val="2"/>
        <scheme val="minor"/>
      </rPr>
      <t xml:space="preserve">02.01.2019 </t>
    </r>
    <r>
      <rPr>
        <sz val="10"/>
        <color theme="1"/>
        <rFont val="Calibri"/>
        <family val="2"/>
        <scheme val="minor"/>
      </rPr>
      <t>und vereinbartes Budget gemäß Anlage 9 (KHEntgG) bzw. Anlage 6 (BPflV a. F.) bzw. Anlage 8 (BPflV) der PSV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</si>
</sst>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7" x14ac:knownFonts="1">
    <font>
      <sz val="10"/>
      <name val="Arial"/>
    </font>
    <font>
      <sz val="10"/>
      <name val="Arial"/>
      <family val="2"/>
    </font>
    <font>
      <sz val="10"/>
      <color indexed="8"/>
      <name val="Arial"/>
      <family val="2"/>
    </font>
    <font>
      <sz val="10"/>
      <color indexed="8"/>
      <name val="Calibri"/>
      <family val="2"/>
      <scheme val="minor"/>
    </font>
    <font>
      <b/>
      <sz val="12"/>
      <name val="Calibri"/>
      <family val="2"/>
      <scheme val="minor"/>
    </font>
    <font>
      <sz val="10"/>
      <name val="Calibri"/>
      <family val="2"/>
      <scheme val="minor"/>
    </font>
    <font>
      <u/>
      <sz val="10"/>
      <name val="Calibri"/>
      <family val="2"/>
      <scheme val="minor"/>
    </font>
    <font>
      <b/>
      <sz val="10"/>
      <name val="Calibri"/>
      <family val="2"/>
      <scheme val="minor"/>
    </font>
    <font>
      <b/>
      <sz val="10"/>
      <color indexed="8"/>
      <name val="Calibri"/>
      <family val="2"/>
      <scheme val="minor"/>
    </font>
    <font>
      <sz val="12"/>
      <name val="Calibri"/>
      <family val="2"/>
      <scheme val="minor"/>
    </font>
    <font>
      <b/>
      <sz val="11"/>
      <name val="Calibri"/>
      <family val="2"/>
      <scheme val="minor"/>
    </font>
    <font>
      <sz val="11"/>
      <name val="Calibri"/>
      <family val="2"/>
      <scheme val="minor"/>
    </font>
    <font>
      <b/>
      <sz val="11"/>
      <color indexed="8"/>
      <name val="Calibri"/>
      <family val="2"/>
      <scheme val="minor"/>
    </font>
    <font>
      <sz val="10"/>
      <color theme="1"/>
      <name val="Calibri"/>
      <family val="2"/>
      <scheme val="minor"/>
    </font>
    <font>
      <u/>
      <sz val="10"/>
      <color theme="1"/>
      <name val="Calibri"/>
      <family val="2"/>
      <scheme val="minor"/>
    </font>
    <font>
      <sz val="10"/>
      <color rgb="FFFF0000"/>
      <name val="Calibri"/>
      <family val="2"/>
      <scheme val="minor"/>
    </font>
    <font>
      <u/>
      <sz val="10"/>
      <color indexed="8"/>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cellStyleXfs>
  <cellXfs count="52">
    <xf numFmtId="0" fontId="0" fillId="0" borderId="0" xfId="0"/>
    <xf numFmtId="0" fontId="3" fillId="6" borderId="0" xfId="2" applyFont="1" applyFill="1"/>
    <xf numFmtId="0" fontId="3" fillId="6" borderId="0" xfId="2" applyFont="1" applyFill="1" applyAlignment="1">
      <alignment textRotation="255"/>
    </xf>
    <xf numFmtId="0" fontId="5" fillId="2" borderId="0" xfId="0" applyFont="1" applyFill="1"/>
    <xf numFmtId="0" fontId="5" fillId="0" borderId="0" xfId="0" applyFont="1" applyAlignment="1">
      <alignment vertical="top" textRotation="180" shrinkToFit="1"/>
    </xf>
    <xf numFmtId="0" fontId="3" fillId="6" borderId="1" xfId="2" applyFont="1" applyFill="1" applyBorder="1" applyAlignment="1">
      <alignment horizontal="center"/>
    </xf>
    <xf numFmtId="0" fontId="9" fillId="2" borderId="0" xfId="0" applyFont="1" applyFill="1" applyAlignment="1">
      <alignment horizontal="left"/>
    </xf>
    <xf numFmtId="0" fontId="11" fillId="2" borderId="0" xfId="0" applyFont="1" applyFill="1"/>
    <xf numFmtId="49" fontId="8" fillId="3" borderId="1" xfId="2" applyNumberFormat="1" applyFont="1" applyFill="1" applyBorder="1" applyAlignment="1">
      <alignment horizontal="center" vertical="center" wrapText="1"/>
    </xf>
    <xf numFmtId="49" fontId="8" fillId="3" borderId="1" xfId="2" applyNumberFormat="1" applyFont="1" applyFill="1" applyBorder="1" applyAlignment="1">
      <alignment horizontal="center" vertical="center"/>
    </xf>
    <xf numFmtId="0" fontId="7" fillId="6" borderId="1" xfId="2" applyNumberFormat="1" applyFont="1" applyFill="1" applyBorder="1" applyAlignment="1">
      <alignment horizontal="center" vertical="center" wrapText="1"/>
    </xf>
    <xf numFmtId="0" fontId="7" fillId="4" borderId="1" xfId="2" applyNumberFormat="1" applyFont="1" applyFill="1" applyBorder="1" applyAlignment="1">
      <alignment horizontal="center" vertical="center" wrapText="1"/>
    </xf>
    <xf numFmtId="49" fontId="8" fillId="6" borderId="1" xfId="2" applyNumberFormat="1" applyFont="1" applyFill="1" applyBorder="1" applyAlignment="1">
      <alignment horizontal="left" wrapText="1"/>
    </xf>
    <xf numFmtId="4" fontId="8" fillId="6" borderId="1" xfId="2" applyNumberFormat="1" applyFont="1" applyFill="1" applyBorder="1" applyAlignment="1">
      <alignment horizontal="right" wrapText="1"/>
    </xf>
    <xf numFmtId="164" fontId="8" fillId="6" borderId="1" xfId="2" applyNumberFormat="1" applyFont="1" applyFill="1" applyBorder="1" applyAlignment="1">
      <alignment horizontal="right" wrapText="1"/>
    </xf>
    <xf numFmtId="164" fontId="8" fillId="4" borderId="1" xfId="2" applyNumberFormat="1" applyFont="1" applyFill="1" applyBorder="1" applyAlignment="1">
      <alignment horizontal="right" wrapText="1"/>
    </xf>
    <xf numFmtId="164" fontId="8" fillId="5" borderId="1" xfId="2" applyNumberFormat="1" applyFont="1" applyFill="1" applyBorder="1" applyAlignment="1">
      <alignment horizontal="right" wrapText="1"/>
    </xf>
    <xf numFmtId="49" fontId="3" fillId="6" borderId="1" xfId="2" applyNumberFormat="1" applyFont="1" applyFill="1" applyBorder="1" applyAlignment="1">
      <alignment horizontal="left"/>
    </xf>
    <xf numFmtId="4" fontId="3" fillId="6" borderId="1" xfId="2" applyNumberFormat="1" applyFont="1" applyFill="1" applyBorder="1" applyAlignment="1">
      <alignment horizontal="right" wrapText="1"/>
    </xf>
    <xf numFmtId="164" fontId="3" fillId="6" borderId="1" xfId="2" applyNumberFormat="1" applyFont="1" applyFill="1" applyBorder="1" applyAlignment="1">
      <alignment horizontal="right" wrapText="1"/>
    </xf>
    <xf numFmtId="0" fontId="3" fillId="7" borderId="0" xfId="2" applyFont="1" applyFill="1"/>
    <xf numFmtId="0" fontId="3" fillId="7" borderId="0" xfId="2" applyFont="1" applyFill="1" applyAlignment="1">
      <alignment textRotation="255"/>
    </xf>
    <xf numFmtId="0" fontId="5" fillId="7" borderId="0" xfId="0" applyFont="1" applyFill="1" applyAlignment="1">
      <alignment textRotation="255"/>
    </xf>
    <xf numFmtId="0" fontId="6" fillId="7" borderId="0" xfId="0" applyFont="1" applyFill="1" applyAlignment="1">
      <alignment vertical="top" textRotation="180" shrinkToFit="1"/>
    </xf>
    <xf numFmtId="0" fontId="4" fillId="7" borderId="0" xfId="0" applyFont="1" applyFill="1" applyAlignment="1">
      <alignment horizontal="left"/>
    </xf>
    <xf numFmtId="0" fontId="5" fillId="7" borderId="0" xfId="0" applyFont="1" applyFill="1" applyAlignment="1">
      <alignment vertical="top" textRotation="180" shrinkToFit="1"/>
    </xf>
    <xf numFmtId="0" fontId="5" fillId="7" borderId="0" xfId="0" applyFont="1" applyFill="1"/>
    <xf numFmtId="0" fontId="11" fillId="7" borderId="0" xfId="0" applyFont="1" applyFill="1" applyAlignment="1">
      <alignment horizontal="right"/>
    </xf>
    <xf numFmtId="0" fontId="11" fillId="7" borderId="4" xfId="0" applyFont="1" applyFill="1" applyBorder="1"/>
    <xf numFmtId="0" fontId="5" fillId="7" borderId="0" xfId="0" applyFont="1" applyFill="1" applyBorder="1" applyAlignment="1" applyProtection="1">
      <alignment horizontal="center"/>
      <protection locked="0"/>
    </xf>
    <xf numFmtId="0" fontId="11" fillId="7" borderId="0" xfId="0" applyFont="1" applyFill="1"/>
    <xf numFmtId="49" fontId="3" fillId="6" borderId="1" xfId="2" applyNumberFormat="1" applyFont="1" applyFill="1" applyBorder="1" applyAlignment="1">
      <alignment horizontal="center" wrapText="1"/>
    </xf>
    <xf numFmtId="0" fontId="3" fillId="6" borderId="1" xfId="2" applyNumberFormat="1" applyFont="1" applyFill="1" applyBorder="1" applyAlignment="1">
      <alignment horizontal="center" wrapText="1"/>
    </xf>
    <xf numFmtId="0" fontId="2" fillId="6" borderId="0" xfId="2" applyFill="1"/>
    <xf numFmtId="0" fontId="3" fillId="6" borderId="5" xfId="2" applyFont="1" applyFill="1" applyBorder="1" applyAlignment="1">
      <alignment vertical="top"/>
    </xf>
    <xf numFmtId="164" fontId="3" fillId="6" borderId="2" xfId="2" applyNumberFormat="1" applyFont="1" applyFill="1" applyBorder="1"/>
    <xf numFmtId="0" fontId="3" fillId="6" borderId="5" xfId="2" applyFont="1" applyFill="1" applyBorder="1"/>
    <xf numFmtId="0" fontId="8" fillId="6" borderId="1" xfId="2" applyFont="1" applyFill="1" applyBorder="1"/>
    <xf numFmtId="0" fontId="4" fillId="7" borderId="0" xfId="0" applyFont="1" applyFill="1" applyAlignment="1">
      <alignment horizontal="left"/>
    </xf>
    <xf numFmtId="164" fontId="8" fillId="6" borderId="3" xfId="2" applyNumberFormat="1" applyFont="1" applyFill="1" applyBorder="1" applyAlignment="1">
      <alignment horizontal="right"/>
    </xf>
    <xf numFmtId="0" fontId="7" fillId="0" borderId="1" xfId="2" applyNumberFormat="1" applyFont="1" applyFill="1" applyBorder="1" applyAlignment="1">
      <alignment horizontal="center" vertical="center" wrapText="1"/>
    </xf>
    <xf numFmtId="0" fontId="3" fillId="6" borderId="0" xfId="2" applyFont="1" applyFill="1" applyAlignment="1">
      <alignment horizontal="left" wrapText="1"/>
    </xf>
    <xf numFmtId="0" fontId="11" fillId="7" borderId="4" xfId="0" applyFont="1" applyFill="1" applyBorder="1" applyAlignment="1" applyProtection="1">
      <alignment horizontal="center"/>
      <protection locked="0"/>
    </xf>
    <xf numFmtId="0" fontId="8" fillId="6" borderId="0" xfId="2" applyFont="1" applyFill="1" applyAlignment="1">
      <alignment horizontal="left"/>
    </xf>
    <xf numFmtId="0" fontId="4" fillId="7" borderId="0" xfId="0" applyFont="1" applyFill="1" applyAlignment="1">
      <alignment horizontal="left"/>
    </xf>
    <xf numFmtId="0" fontId="13" fillId="0" borderId="1" xfId="2" applyFont="1" applyFill="1" applyBorder="1" applyAlignment="1">
      <alignment horizontal="left" wrapText="1"/>
    </xf>
    <xf numFmtId="0" fontId="3" fillId="6" borderId="1" xfId="2" applyFont="1" applyFill="1" applyBorder="1" applyAlignment="1">
      <alignment horizontal="left"/>
    </xf>
    <xf numFmtId="0" fontId="8" fillId="6" borderId="1" xfId="2" applyFont="1" applyFill="1" applyBorder="1" applyAlignment="1">
      <alignment horizontal="left"/>
    </xf>
    <xf numFmtId="0" fontId="10" fillId="7" borderId="0" xfId="0" applyFont="1" applyFill="1" applyAlignment="1">
      <alignment horizontal="left" wrapText="1"/>
    </xf>
    <xf numFmtId="0" fontId="3" fillId="7" borderId="0" xfId="2" applyFont="1" applyFill="1" applyAlignment="1">
      <alignment horizontal="left"/>
    </xf>
    <xf numFmtId="0" fontId="12" fillId="6" borderId="0" xfId="2" applyFont="1" applyFill="1" applyAlignment="1">
      <alignment horizontal="left" wrapText="1"/>
    </xf>
    <xf numFmtId="0" fontId="6" fillId="2" borderId="0" xfId="0" applyFont="1" applyFill="1" applyAlignment="1">
      <alignment horizontal="left" vertical="top" wrapText="1"/>
    </xf>
  </cellXfs>
  <cellStyles count="3">
    <cellStyle name="Euro" xfId="1"/>
    <cellStyle name="Standard" xfId="0" builtinId="0"/>
    <cellStyle name="Standard_Ausbildungsbudget2010_MusterBudgetunterlage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ROESSL~1\LOKALE~1\Temp\Ausbildungsbudget2010_MusterBudgetunterla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Ausbildungsbudget"/>
    </sheetNames>
    <sheetDataSet>
      <sheetData sheetId="0"/>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Normal="100" zoomScaleSheetLayoutView="95" workbookViewId="0">
      <selection activeCell="G22" sqref="G22"/>
    </sheetView>
  </sheetViews>
  <sheetFormatPr baseColWidth="10" defaultRowHeight="12.75" x14ac:dyDescent="0.2"/>
  <cols>
    <col min="1" max="1" width="13.28515625" style="1" customWidth="1"/>
    <col min="2" max="2" width="29" style="1" customWidth="1"/>
    <col min="3" max="4" width="11.5703125" style="1" bestFit="1" customWidth="1"/>
    <col min="5" max="5" width="11.85546875" style="1" bestFit="1" customWidth="1"/>
    <col min="6" max="6" width="11.85546875" style="1" customWidth="1"/>
    <col min="7" max="7" width="13.42578125" style="1" bestFit="1" customWidth="1"/>
    <col min="8" max="8" width="14.28515625" style="1" bestFit="1" customWidth="1"/>
    <col min="9" max="9" width="11.5703125" style="1" bestFit="1" customWidth="1"/>
    <col min="10" max="10" width="13" style="1" customWidth="1"/>
    <col min="11" max="11" width="11.42578125" style="1"/>
    <col min="12" max="12" width="13.42578125" style="1" bestFit="1" customWidth="1"/>
    <col min="13" max="16384" width="11.42578125" style="1"/>
  </cols>
  <sheetData>
    <row r="1" spans="1:14" x14ac:dyDescent="0.2">
      <c r="A1" s="20"/>
      <c r="B1" s="20"/>
      <c r="C1" s="20"/>
      <c r="D1" s="20"/>
      <c r="E1" s="20"/>
      <c r="F1" s="20"/>
      <c r="G1" s="20"/>
      <c r="H1" s="20"/>
      <c r="I1" s="20"/>
      <c r="J1" s="20"/>
      <c r="K1" s="21"/>
      <c r="L1" s="20"/>
    </row>
    <row r="2" spans="1:14" s="3" customFormat="1" ht="15.75" x14ac:dyDescent="0.25">
      <c r="A2" s="44" t="s">
        <v>23</v>
      </c>
      <c r="B2" s="44"/>
      <c r="C2" s="44"/>
      <c r="D2" s="44"/>
      <c r="E2" s="44"/>
      <c r="F2" s="44"/>
      <c r="G2" s="44"/>
      <c r="H2" s="44"/>
      <c r="I2" s="44"/>
      <c r="J2" s="44"/>
      <c r="K2" s="22"/>
      <c r="L2" s="23"/>
    </row>
    <row r="3" spans="1:14" s="3" customFormat="1" ht="15.75" x14ac:dyDescent="0.25">
      <c r="A3" s="24"/>
      <c r="B3" s="24"/>
      <c r="C3" s="24"/>
      <c r="D3" s="24"/>
      <c r="E3" s="38"/>
      <c r="F3" s="38"/>
      <c r="G3" s="24"/>
      <c r="H3" s="24"/>
      <c r="I3" s="24"/>
      <c r="J3" s="24"/>
      <c r="K3" s="22"/>
      <c r="L3" s="25"/>
    </row>
    <row r="4" spans="1:14" s="3" customFormat="1" x14ac:dyDescent="0.2">
      <c r="A4" s="48" t="s">
        <v>24</v>
      </c>
      <c r="B4" s="48"/>
      <c r="C4" s="48"/>
      <c r="D4" s="48"/>
      <c r="E4" s="48"/>
      <c r="F4" s="48"/>
      <c r="G4" s="48"/>
      <c r="H4" s="48"/>
      <c r="I4" s="48"/>
      <c r="J4" s="48"/>
      <c r="K4" s="48"/>
      <c r="L4" s="48"/>
    </row>
    <row r="5" spans="1:14" s="3" customFormat="1" x14ac:dyDescent="0.2">
      <c r="A5" s="48"/>
      <c r="B5" s="48"/>
      <c r="C5" s="48"/>
      <c r="D5" s="48"/>
      <c r="E5" s="48"/>
      <c r="F5" s="48"/>
      <c r="G5" s="48"/>
      <c r="H5" s="48"/>
      <c r="I5" s="48"/>
      <c r="J5" s="48"/>
      <c r="K5" s="48"/>
      <c r="L5" s="48"/>
    </row>
    <row r="6" spans="1:14" s="3" customFormat="1" x14ac:dyDescent="0.2">
      <c r="A6" s="26"/>
      <c r="B6" s="26"/>
      <c r="C6" s="26"/>
      <c r="D6" s="26"/>
      <c r="E6" s="26"/>
      <c r="F6" s="26"/>
      <c r="G6" s="26"/>
      <c r="H6" s="26"/>
      <c r="I6" s="26"/>
      <c r="J6" s="26"/>
      <c r="K6" s="22"/>
      <c r="L6" s="25"/>
      <c r="N6" s="26"/>
    </row>
    <row r="7" spans="1:14" s="7" customFormat="1" ht="15" x14ac:dyDescent="0.25">
      <c r="A7" s="27" t="s">
        <v>11</v>
      </c>
      <c r="B7" s="42"/>
      <c r="C7" s="42"/>
      <c r="D7" s="42"/>
      <c r="E7" s="27"/>
      <c r="F7" s="27"/>
      <c r="G7" s="42"/>
      <c r="H7" s="42"/>
      <c r="I7" s="27" t="s">
        <v>12</v>
      </c>
      <c r="J7" s="28"/>
      <c r="K7" s="28"/>
      <c r="L7" s="25"/>
      <c r="N7" s="30"/>
    </row>
    <row r="8" spans="1:14" s="3" customFormat="1" x14ac:dyDescent="0.2">
      <c r="A8" s="26"/>
      <c r="B8" s="29"/>
      <c r="C8" s="29"/>
      <c r="D8" s="29"/>
      <c r="E8" s="26"/>
      <c r="F8" s="26"/>
      <c r="G8" s="29"/>
      <c r="H8" s="29"/>
      <c r="I8" s="26"/>
      <c r="J8" s="26"/>
      <c r="K8" s="22"/>
      <c r="L8" s="25"/>
      <c r="N8" s="26"/>
    </row>
    <row r="9" spans="1:14" x14ac:dyDescent="0.2">
      <c r="A9" s="5">
        <v>1</v>
      </c>
      <c r="B9" s="5">
        <v>2</v>
      </c>
      <c r="C9" s="5">
        <v>3</v>
      </c>
      <c r="D9" s="5">
        <v>4</v>
      </c>
      <c r="E9" s="5">
        <v>6</v>
      </c>
      <c r="F9" s="5">
        <v>7</v>
      </c>
      <c r="G9" s="5">
        <v>8</v>
      </c>
      <c r="H9" s="5">
        <v>9</v>
      </c>
      <c r="I9" s="5">
        <v>10</v>
      </c>
      <c r="J9" s="5">
        <v>11</v>
      </c>
      <c r="K9" s="5">
        <v>12</v>
      </c>
      <c r="L9" s="5">
        <v>13</v>
      </c>
      <c r="M9" s="2"/>
      <c r="N9" s="25"/>
    </row>
    <row r="10" spans="1:14" ht="76.5" customHeight="1" x14ac:dyDescent="0.2">
      <c r="A10" s="8" t="s">
        <v>25</v>
      </c>
      <c r="B10" s="9" t="s">
        <v>0</v>
      </c>
      <c r="C10" s="40" t="s">
        <v>26</v>
      </c>
      <c r="D10" s="40" t="s">
        <v>27</v>
      </c>
      <c r="E10" s="40" t="s">
        <v>29</v>
      </c>
      <c r="F10" s="10" t="s">
        <v>28</v>
      </c>
      <c r="G10" s="11" t="s">
        <v>30</v>
      </c>
      <c r="H10" s="10" t="s">
        <v>31</v>
      </c>
      <c r="I10" s="40" t="s">
        <v>22</v>
      </c>
      <c r="J10" s="10" t="s">
        <v>32</v>
      </c>
      <c r="K10" s="11" t="s">
        <v>33</v>
      </c>
      <c r="L10" s="11" t="s">
        <v>34</v>
      </c>
      <c r="M10" s="2"/>
      <c r="N10" s="25"/>
    </row>
    <row r="11" spans="1:14" x14ac:dyDescent="0.2">
      <c r="A11" s="32"/>
      <c r="B11" s="12" t="s">
        <v>1</v>
      </c>
      <c r="C11" s="13" t="str">
        <f>IF(SUM(C12:C23)&gt;0,SUM(C12:C23),"")</f>
        <v/>
      </c>
      <c r="D11" s="13" t="str">
        <f>IF(SUM(D12:D23)&gt;0,SUM(D12:D23),"")</f>
        <v/>
      </c>
      <c r="E11" s="13"/>
      <c r="F11" s="13"/>
      <c r="G11" s="15">
        <f>SUM(G12:G23)</f>
        <v>0</v>
      </c>
      <c r="H11" s="13" t="str">
        <f>IF(SUM(H12:H23)&gt;0,SUM(H12:H23),"")</f>
        <v/>
      </c>
      <c r="I11" s="14"/>
      <c r="J11" s="14"/>
      <c r="K11" s="15">
        <f>SUM(K12:K23)</f>
        <v>0</v>
      </c>
      <c r="L11" s="16">
        <f>SUM(L12:L23)</f>
        <v>0</v>
      </c>
      <c r="M11" s="2"/>
      <c r="N11" s="25"/>
    </row>
    <row r="12" spans="1:14" x14ac:dyDescent="0.2">
      <c r="A12" s="31"/>
      <c r="B12" s="17" t="s">
        <v>2</v>
      </c>
      <c r="C12" s="18"/>
      <c r="D12" s="18"/>
      <c r="E12" s="19">
        <v>12210.83</v>
      </c>
      <c r="F12" s="19">
        <f>ROUND(E12*(1.0295),2)</f>
        <v>12571.05</v>
      </c>
      <c r="G12" s="19">
        <f>ROUND((C12*F12)+(0.3*((D12-C12)*F12)),2)</f>
        <v>0</v>
      </c>
      <c r="H12" s="18"/>
      <c r="I12" s="19">
        <v>12344.26</v>
      </c>
      <c r="J12" s="19">
        <f>ROUNDUP(I12*1.0471,2)+2475.49</f>
        <v>15401.17</v>
      </c>
      <c r="K12" s="19">
        <f t="shared" ref="K12:K23" si="0">H12*J12</f>
        <v>0</v>
      </c>
      <c r="L12" s="19">
        <f t="shared" ref="L12:L23" si="1">K12+G12</f>
        <v>0</v>
      </c>
      <c r="M12" s="2"/>
      <c r="N12" s="25"/>
    </row>
    <row r="13" spans="1:14" x14ac:dyDescent="0.2">
      <c r="A13" s="31"/>
      <c r="B13" s="17" t="s">
        <v>3</v>
      </c>
      <c r="C13" s="18"/>
      <c r="D13" s="18"/>
      <c r="E13" s="19">
        <v>12210.83</v>
      </c>
      <c r="F13" s="19">
        <f>ROUND(E13*(1.0295),2)</f>
        <v>12571.05</v>
      </c>
      <c r="G13" s="19">
        <f>ROUND((C13*F13)+(0.3*((D13-C13)*F13)),2)</f>
        <v>0</v>
      </c>
      <c r="H13" s="18"/>
      <c r="I13" s="19">
        <v>12344.26</v>
      </c>
      <c r="J13" s="19">
        <f>ROUNDUP(I13*1.0471,2)+2475.49</f>
        <v>15401.17</v>
      </c>
      <c r="K13" s="19">
        <f t="shared" si="0"/>
        <v>0</v>
      </c>
      <c r="L13" s="19">
        <f t="shared" si="1"/>
        <v>0</v>
      </c>
      <c r="M13" s="2"/>
      <c r="N13" s="25"/>
    </row>
    <row r="14" spans="1:14" x14ac:dyDescent="0.2">
      <c r="A14" s="31"/>
      <c r="B14" s="17" t="s">
        <v>4</v>
      </c>
      <c r="C14" s="18"/>
      <c r="D14" s="18"/>
      <c r="E14" s="19">
        <v>11906.16</v>
      </c>
      <c r="F14" s="19">
        <f>ROUND(E14*(1.0295),2)</f>
        <v>12257.39</v>
      </c>
      <c r="G14" s="19">
        <f>ROUND((C14*F14)+(0.3*((D14-C14)*F14)),2)</f>
        <v>0</v>
      </c>
      <c r="H14" s="18"/>
      <c r="I14" s="19">
        <v>4841.4399999999996</v>
      </c>
      <c r="J14" s="19">
        <f>ROUND(I14*1.0471,2)+11040.94</f>
        <v>16110.41</v>
      </c>
      <c r="K14" s="19">
        <f t="shared" si="0"/>
        <v>0</v>
      </c>
      <c r="L14" s="19">
        <f t="shared" si="1"/>
        <v>0</v>
      </c>
      <c r="M14" s="2"/>
      <c r="N14" s="25"/>
    </row>
    <row r="15" spans="1:14" x14ac:dyDescent="0.2">
      <c r="A15" s="31"/>
      <c r="B15" s="17" t="s">
        <v>5</v>
      </c>
      <c r="C15" s="18"/>
      <c r="D15" s="18"/>
      <c r="E15" s="19"/>
      <c r="F15" s="19">
        <f t="shared" ref="F15:F23" si="2">ROUND(E15*(1.0295),2)</f>
        <v>0</v>
      </c>
      <c r="G15" s="19">
        <f>ROUND((C15*F15)+(1*((D15-C15)*F15)),2)</f>
        <v>0</v>
      </c>
      <c r="H15" s="18"/>
      <c r="I15" s="19"/>
      <c r="J15" s="19">
        <v>16957.22</v>
      </c>
      <c r="K15" s="19">
        <f t="shared" si="0"/>
        <v>0</v>
      </c>
      <c r="L15" s="19">
        <f t="shared" si="1"/>
        <v>0</v>
      </c>
      <c r="M15" s="2"/>
      <c r="N15" s="25"/>
    </row>
    <row r="16" spans="1:14" x14ac:dyDescent="0.2">
      <c r="A16" s="31"/>
      <c r="B16" s="17" t="s">
        <v>6</v>
      </c>
      <c r="C16" s="18"/>
      <c r="D16" s="18"/>
      <c r="E16" s="19"/>
      <c r="F16" s="19">
        <f t="shared" si="2"/>
        <v>0</v>
      </c>
      <c r="G16" s="19">
        <f t="shared" ref="G16:G23" si="3">ROUND((C16*F16)+(0.3*((D16-C16)*F16)),2)</f>
        <v>0</v>
      </c>
      <c r="H16" s="18"/>
      <c r="I16" s="19"/>
      <c r="J16" s="19">
        <v>16957.22</v>
      </c>
      <c r="K16" s="19">
        <f t="shared" si="0"/>
        <v>0</v>
      </c>
      <c r="L16" s="19">
        <f t="shared" si="1"/>
        <v>0</v>
      </c>
      <c r="M16" s="2"/>
      <c r="N16" s="25"/>
    </row>
    <row r="17" spans="1:14" x14ac:dyDescent="0.2">
      <c r="A17" s="31"/>
      <c r="B17" s="17" t="s">
        <v>7</v>
      </c>
      <c r="C17" s="18"/>
      <c r="D17" s="18"/>
      <c r="E17" s="19">
        <v>11026.79</v>
      </c>
      <c r="F17" s="19">
        <f t="shared" si="2"/>
        <v>11352.08</v>
      </c>
      <c r="G17" s="19">
        <f t="shared" si="3"/>
        <v>0</v>
      </c>
      <c r="H17" s="18"/>
      <c r="I17" s="19">
        <v>17257.55</v>
      </c>
      <c r="J17" s="19">
        <f t="shared" ref="J17" si="4">ROUND(I17*1.0471,2)</f>
        <v>18070.38</v>
      </c>
      <c r="K17" s="19">
        <f t="shared" si="0"/>
        <v>0</v>
      </c>
      <c r="L17" s="19">
        <f t="shared" si="1"/>
        <v>0</v>
      </c>
      <c r="M17" s="2"/>
      <c r="N17" s="25"/>
    </row>
    <row r="18" spans="1:14" x14ac:dyDescent="0.2">
      <c r="A18" s="31"/>
      <c r="B18" s="17" t="s">
        <v>13</v>
      </c>
      <c r="C18" s="18"/>
      <c r="D18" s="18"/>
      <c r="E18" s="19"/>
      <c r="F18" s="19">
        <f t="shared" si="2"/>
        <v>0</v>
      </c>
      <c r="G18" s="19">
        <f t="shared" si="3"/>
        <v>0</v>
      </c>
      <c r="H18" s="18"/>
      <c r="I18" s="19"/>
      <c r="J18" s="19">
        <v>16957.22</v>
      </c>
      <c r="K18" s="19">
        <f t="shared" si="0"/>
        <v>0</v>
      </c>
      <c r="L18" s="19">
        <f t="shared" si="1"/>
        <v>0</v>
      </c>
      <c r="M18" s="2"/>
      <c r="N18" s="25"/>
    </row>
    <row r="19" spans="1:14" x14ac:dyDescent="0.2">
      <c r="A19" s="31"/>
      <c r="B19" s="17" t="s">
        <v>8</v>
      </c>
      <c r="C19" s="18"/>
      <c r="D19" s="18"/>
      <c r="E19" s="19"/>
      <c r="F19" s="19">
        <f t="shared" si="2"/>
        <v>0</v>
      </c>
      <c r="G19" s="19">
        <f t="shared" si="3"/>
        <v>0</v>
      </c>
      <c r="H19" s="18"/>
      <c r="I19" s="19"/>
      <c r="J19" s="19">
        <v>16957.22</v>
      </c>
      <c r="K19" s="19">
        <f t="shared" si="0"/>
        <v>0</v>
      </c>
      <c r="L19" s="19">
        <f t="shared" si="1"/>
        <v>0</v>
      </c>
      <c r="M19" s="2"/>
      <c r="N19" s="25"/>
    </row>
    <row r="20" spans="1:14" x14ac:dyDescent="0.2">
      <c r="A20" s="31"/>
      <c r="B20" s="17" t="s">
        <v>9</v>
      </c>
      <c r="C20" s="18"/>
      <c r="D20" s="18"/>
      <c r="E20" s="19"/>
      <c r="F20" s="19">
        <f t="shared" si="2"/>
        <v>0</v>
      </c>
      <c r="G20" s="19">
        <f t="shared" si="3"/>
        <v>0</v>
      </c>
      <c r="H20" s="18"/>
      <c r="I20" s="19"/>
      <c r="J20" s="19">
        <v>16957.22</v>
      </c>
      <c r="K20" s="19">
        <f t="shared" si="0"/>
        <v>0</v>
      </c>
      <c r="L20" s="19">
        <f t="shared" si="1"/>
        <v>0</v>
      </c>
      <c r="M20" s="2"/>
      <c r="N20" s="25"/>
    </row>
    <row r="21" spans="1:14" x14ac:dyDescent="0.2">
      <c r="A21" s="31"/>
      <c r="B21" s="17" t="s">
        <v>14</v>
      </c>
      <c r="C21" s="18"/>
      <c r="D21" s="18"/>
      <c r="E21" s="19"/>
      <c r="F21" s="19">
        <f t="shared" si="2"/>
        <v>0</v>
      </c>
      <c r="G21" s="19">
        <f t="shared" si="3"/>
        <v>0</v>
      </c>
      <c r="H21" s="18"/>
      <c r="I21" s="19"/>
      <c r="J21" s="19">
        <v>16957.22</v>
      </c>
      <c r="K21" s="19">
        <f t="shared" si="0"/>
        <v>0</v>
      </c>
      <c r="L21" s="19">
        <f t="shared" si="1"/>
        <v>0</v>
      </c>
      <c r="M21" s="2"/>
      <c r="N21" s="25"/>
    </row>
    <row r="22" spans="1:14" x14ac:dyDescent="0.2">
      <c r="A22" s="31"/>
      <c r="B22" s="17" t="s">
        <v>15</v>
      </c>
      <c r="C22" s="18"/>
      <c r="D22" s="18"/>
      <c r="E22" s="19"/>
      <c r="F22" s="19">
        <f t="shared" si="2"/>
        <v>0</v>
      </c>
      <c r="G22" s="19">
        <f t="shared" si="3"/>
        <v>0</v>
      </c>
      <c r="H22" s="18"/>
      <c r="I22" s="19"/>
      <c r="J22" s="19">
        <v>16957.22</v>
      </c>
      <c r="K22" s="19">
        <f t="shared" si="0"/>
        <v>0</v>
      </c>
      <c r="L22" s="19">
        <f t="shared" si="1"/>
        <v>0</v>
      </c>
      <c r="M22" s="2"/>
      <c r="N22" s="25"/>
    </row>
    <row r="23" spans="1:14" x14ac:dyDescent="0.2">
      <c r="A23" s="31"/>
      <c r="B23" s="17" t="s">
        <v>10</v>
      </c>
      <c r="C23" s="18"/>
      <c r="D23" s="18"/>
      <c r="E23" s="19"/>
      <c r="F23" s="19">
        <f t="shared" si="2"/>
        <v>0</v>
      </c>
      <c r="G23" s="19">
        <f t="shared" si="3"/>
        <v>0</v>
      </c>
      <c r="H23" s="18"/>
      <c r="I23" s="19"/>
      <c r="J23" s="19">
        <v>16957.22</v>
      </c>
      <c r="K23" s="19">
        <f t="shared" si="0"/>
        <v>0</v>
      </c>
      <c r="L23" s="19">
        <f t="shared" si="1"/>
        <v>0</v>
      </c>
      <c r="M23" s="2"/>
      <c r="N23" s="25"/>
    </row>
    <row r="24" spans="1:14" x14ac:dyDescent="0.2">
      <c r="K24" s="2"/>
      <c r="L24" s="25"/>
      <c r="N24" s="20"/>
    </row>
    <row r="25" spans="1:14" x14ac:dyDescent="0.2">
      <c r="K25" s="2"/>
      <c r="L25" s="25"/>
      <c r="N25" s="20"/>
    </row>
    <row r="26" spans="1:14" x14ac:dyDescent="0.2">
      <c r="K26" s="2"/>
      <c r="L26" s="25"/>
      <c r="N26" s="20"/>
    </row>
    <row r="27" spans="1:14" ht="15" x14ac:dyDescent="0.25">
      <c r="A27" s="50" t="s">
        <v>35</v>
      </c>
      <c r="B27" s="50"/>
      <c r="C27" s="50"/>
      <c r="D27" s="50"/>
      <c r="E27" s="50"/>
      <c r="F27" s="50"/>
      <c r="G27" s="50"/>
      <c r="H27" s="50"/>
      <c r="I27" s="50"/>
      <c r="J27" s="50"/>
      <c r="K27" s="2"/>
      <c r="L27" s="25"/>
      <c r="N27" s="20"/>
    </row>
    <row r="28" spans="1:14" ht="15.75" x14ac:dyDescent="0.25">
      <c r="A28" s="6"/>
      <c r="B28" s="6"/>
      <c r="C28" s="6"/>
      <c r="D28" s="6"/>
      <c r="E28" s="6"/>
      <c r="F28" s="6"/>
      <c r="G28" s="6"/>
      <c r="K28" s="2"/>
      <c r="L28" s="25"/>
      <c r="N28" s="20"/>
    </row>
    <row r="29" spans="1:14" ht="45" customHeight="1" x14ac:dyDescent="0.2">
      <c r="A29" s="34" t="s">
        <v>17</v>
      </c>
      <c r="B29" s="45" t="s">
        <v>39</v>
      </c>
      <c r="C29" s="45"/>
      <c r="D29" s="45"/>
      <c r="E29" s="45"/>
      <c r="F29" s="45"/>
      <c r="G29" s="45"/>
      <c r="H29" s="35"/>
      <c r="K29" s="2"/>
      <c r="L29" s="25"/>
      <c r="N29" s="20"/>
    </row>
    <row r="30" spans="1:14" ht="14.25" customHeight="1" x14ac:dyDescent="0.2">
      <c r="A30" s="36" t="s">
        <v>18</v>
      </c>
      <c r="B30" s="46" t="s">
        <v>36</v>
      </c>
      <c r="C30" s="46"/>
      <c r="D30" s="46"/>
      <c r="E30" s="46"/>
      <c r="F30" s="46"/>
      <c r="G30" s="46"/>
      <c r="H30" s="16">
        <f>L11</f>
        <v>0</v>
      </c>
      <c r="K30" s="2"/>
      <c r="L30" s="25"/>
      <c r="N30" s="20"/>
    </row>
    <row r="31" spans="1:14" ht="16.5" customHeight="1" x14ac:dyDescent="0.2">
      <c r="A31" s="37" t="s">
        <v>16</v>
      </c>
      <c r="B31" s="47" t="s">
        <v>37</v>
      </c>
      <c r="C31" s="47"/>
      <c r="D31" s="47"/>
      <c r="E31" s="47"/>
      <c r="F31" s="47"/>
      <c r="G31" s="47"/>
      <c r="H31" s="39">
        <f>H30-H29</f>
        <v>0</v>
      </c>
      <c r="K31" s="2"/>
      <c r="L31" s="25"/>
      <c r="N31" s="20"/>
    </row>
    <row r="32" spans="1:14" x14ac:dyDescent="0.2">
      <c r="K32" s="2"/>
      <c r="L32" s="4"/>
      <c r="N32" s="20"/>
    </row>
    <row r="33" spans="1:15" s="33" customFormat="1" ht="66.75" customHeight="1" x14ac:dyDescent="0.2">
      <c r="A33" s="51" t="s">
        <v>38</v>
      </c>
      <c r="B33" s="51"/>
      <c r="C33" s="51"/>
      <c r="D33" s="51"/>
      <c r="E33" s="51"/>
      <c r="F33" s="51"/>
      <c r="G33" s="51"/>
      <c r="H33" s="51"/>
      <c r="I33" s="51"/>
      <c r="J33" s="51"/>
      <c r="K33" s="51"/>
      <c r="L33" s="51"/>
      <c r="M33" s="51"/>
      <c r="N33" s="51"/>
      <c r="O33" s="51"/>
    </row>
    <row r="34" spans="1:15" x14ac:dyDescent="0.2">
      <c r="K34" s="2"/>
    </row>
    <row r="35" spans="1:15" x14ac:dyDescent="0.2">
      <c r="A35" s="49" t="s">
        <v>20</v>
      </c>
      <c r="B35" s="49"/>
      <c r="C35" s="49"/>
      <c r="D35" s="49"/>
      <c r="E35" s="49"/>
      <c r="F35" s="49"/>
      <c r="G35" s="49"/>
      <c r="H35" s="49"/>
      <c r="I35" s="49"/>
      <c r="J35" s="49"/>
      <c r="K35" s="2"/>
    </row>
    <row r="36" spans="1:15" x14ac:dyDescent="0.2">
      <c r="K36" s="2"/>
    </row>
    <row r="37" spans="1:15" x14ac:dyDescent="0.2">
      <c r="A37" s="43" t="s">
        <v>21</v>
      </c>
      <c r="B37" s="43"/>
      <c r="C37" s="43"/>
      <c r="D37" s="43"/>
      <c r="E37" s="43"/>
      <c r="F37" s="43"/>
      <c r="G37" s="43"/>
      <c r="H37" s="43"/>
      <c r="I37" s="43"/>
      <c r="J37" s="43"/>
      <c r="K37" s="2"/>
    </row>
    <row r="38" spans="1:15" ht="24.75" customHeight="1" x14ac:dyDescent="0.2">
      <c r="A38" s="41" t="s">
        <v>19</v>
      </c>
      <c r="B38" s="41"/>
      <c r="C38" s="41"/>
      <c r="D38" s="41"/>
      <c r="E38" s="41"/>
      <c r="F38" s="41"/>
      <c r="G38" s="41"/>
      <c r="H38" s="41"/>
      <c r="I38" s="41"/>
      <c r="J38" s="41"/>
      <c r="K38" s="41"/>
      <c r="L38" s="41"/>
    </row>
    <row r="39" spans="1:15" x14ac:dyDescent="0.2">
      <c r="K39" s="2"/>
    </row>
  </sheetData>
  <mergeCells count="12">
    <mergeCell ref="A38:L38"/>
    <mergeCell ref="B7:D7"/>
    <mergeCell ref="G7:H7"/>
    <mergeCell ref="A37:J37"/>
    <mergeCell ref="A2:J2"/>
    <mergeCell ref="B29:G29"/>
    <mergeCell ref="B30:G30"/>
    <mergeCell ref="B31:G31"/>
    <mergeCell ref="A4:L5"/>
    <mergeCell ref="A35:J35"/>
    <mergeCell ref="A27:J27"/>
    <mergeCell ref="A33:O33"/>
  </mergeCells>
  <phoneticPr fontId="2" type="noConversion"/>
  <pageMargins left="0.7" right="0.7" top="0.75" bottom="0.75" header="0.3" footer="0.3"/>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Budgetausgleich 2019</vt:lpstr>
      <vt:lpstr>'Budgetausgleich 2019'!Druckbereich</vt:lpstr>
    </vt:vector>
  </TitlesOfParts>
  <Company>BWKG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Frech</dc:creator>
  <cp:lastModifiedBy>Wellert, Sabine</cp:lastModifiedBy>
  <cp:lastPrinted>2019-01-07T13:55:13Z</cp:lastPrinted>
  <dcterms:created xsi:type="dcterms:W3CDTF">2007-03-09T09:17:29Z</dcterms:created>
  <dcterms:modified xsi:type="dcterms:W3CDTF">2019-12-23T12:17:21Z</dcterms:modified>
</cp:coreProperties>
</file>