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nlage 9" sheetId="1" r:id="rId1"/>
  </sheets>
  <externalReferences>
    <externalReference r:id="rId4"/>
  </externalReferences>
  <definedNames>
    <definedName name="AbschlagProFall">#REF!</definedName>
    <definedName name="AnmerkungBudget">'[1]Ausbildungsbudget'!#REF!</definedName>
    <definedName name="AnmerkungFall">#REF!</definedName>
    <definedName name="AnpassungBwkg">#REF!</definedName>
    <definedName name="Auffaellig">'[1]Ausbildungsbudget'!#REF!</definedName>
    <definedName name="Beitragsjahr">#REF!</definedName>
    <definedName name="Bezeichnung">'[1]Ausbildungsbudget'!#REF!</definedName>
    <definedName name="BezeichnungFall">#REF!</definedName>
    <definedName name="FallzahlEntwicklung">#REF!</definedName>
    <definedName name="FallzahlEntwicklungVj">#REF!</definedName>
    <definedName name="FallzahlHoch">#REF!</definedName>
    <definedName name="FallzahlHochVj">#REF!</definedName>
    <definedName name="FallzahlIstVvj">#REF!</definedName>
    <definedName name="FallzahlKorrektur">#REF!</definedName>
    <definedName name="FallzahlRechnungVvj">#REF!</definedName>
    <definedName name="FallzahlSchaetzung">#REF!</definedName>
    <definedName name="IdentNr">'[1]Ausbildungsbudget'!#REF!</definedName>
    <definedName name="IdentNrFall">#REF!</definedName>
    <definedName name="IkNrFall">#REF!</definedName>
    <definedName name="KontrolleBwkg">'[1]Ausbildungsbudget'!#REF!</definedName>
    <definedName name="KorrekturFallzahl">#REF!</definedName>
    <definedName name="KostenplusAzubiAj">#REF!</definedName>
    <definedName name="KostenplusPlatzAj">#REF!</definedName>
    <definedName name="PlaetzeVvj">'[1]Ausbildungsbudget'!#REF!</definedName>
    <definedName name="SchuelerVj">'[1]Ausbildungsbudget'!#REF!</definedName>
    <definedName name="Steigerung">'[1]Ausbildungsbudget'!#REF!</definedName>
    <definedName name="SummeAusbildungsbudget">#REF!</definedName>
    <definedName name="SummeBudgetPlanVvj">'[1]Ausbildungsbudget'!#REF!</definedName>
    <definedName name="SummeBudgetVj">'[1]Ausbildungsbudget'!#REF!</definedName>
    <definedName name="SummeBudgetVvj">'[1]Ausbildungsbudget'!#REF!</definedName>
    <definedName name="SummeRechnungen">#REF!</definedName>
    <definedName name="Version">#REF!</definedName>
    <definedName name="Zahlbetrag">#REF!</definedName>
  </definedNames>
  <calcPr fullCalcOnLoad="1"/>
</workbook>
</file>

<file path=xl/sharedStrings.xml><?xml version="1.0" encoding="utf-8"?>
<sst xmlns="http://schemas.openxmlformats.org/spreadsheetml/2006/main" count="42" uniqueCount="42">
  <si>
    <t>Ausbildungsgang</t>
  </si>
  <si>
    <t>M Summe</t>
  </si>
  <si>
    <t>A Krankenpflege</t>
  </si>
  <si>
    <t>B Kinderkrankenpflege</t>
  </si>
  <si>
    <t>C Krankenpflegehilfe</t>
  </si>
  <si>
    <t>D Ergotherapie</t>
  </si>
  <si>
    <t>E Diätassistent</t>
  </si>
  <si>
    <t>F Hebamme</t>
  </si>
  <si>
    <t>H MTA Labor</t>
  </si>
  <si>
    <t>I MTA Radiologie</t>
  </si>
  <si>
    <t>L MTA Funktionsdiagnostik</t>
  </si>
  <si>
    <t>Krankenhaus:</t>
  </si>
  <si>
    <t>Ort:</t>
  </si>
  <si>
    <t>IK-Nummer:</t>
  </si>
  <si>
    <t>IK-Nr.</t>
  </si>
  <si>
    <t>G Krankengymnast/Physiotherapeut</t>
  </si>
  <si>
    <t>J Logopäde</t>
  </si>
  <si>
    <t>K Orthoptist</t>
  </si>
  <si>
    <t>€ pro Schüler
(inkl.
Kosten-
steigerungen)
2011</t>
  </si>
  <si>
    <t>B-A</t>
  </si>
  <si>
    <t>A</t>
  </si>
  <si>
    <t>B</t>
  </si>
  <si>
    <t>Berechnung des Ausbildungsbudgetausgleichs 2012</t>
  </si>
  <si>
    <t>1. Berechnung des Anspruchs gegenüber dem Ausbildungsfonds - Ist-Budget 2012 auf Basis der tatsächlich jahresdurchschnittlich besetzten Plätze und jahresdurchschnittlich beschäftigten Azubis 2012</t>
  </si>
  <si>
    <t>Anzahl Plätze/
Ausbildungs-
stätte 
2011</t>
  </si>
  <si>
    <t>Anzahl Plätze/
Ausbildungs-stätte 
2012</t>
  </si>
  <si>
    <t>€ pro Platz
(inkl. 
Kostenstei-
gerungen)
2011</t>
  </si>
  <si>
    <t>€ pro Platz
(inkl.
Kosten-
steigerungen)
2012</t>
  </si>
  <si>
    <t>Ausbildungs-
budget
Ausbildungs-
stätte 
2012</t>
  </si>
  <si>
    <t xml:space="preserve">
Anzahl eigene Schüler 
2012</t>
  </si>
  <si>
    <t>€ pro Schüler
(inkl.
Kosten-
steigerungen)
2012</t>
  </si>
  <si>
    <t xml:space="preserve">
Ausbildungs-
budget
Schüler
2012</t>
  </si>
  <si>
    <t xml:space="preserve">
Summe
Ausbildungs-
budget 
2012</t>
  </si>
  <si>
    <t>2. Berechnung des Ausbildungsbudgetausgleichs 2012</t>
  </si>
  <si>
    <t>Tatsächliches Ausbildungsbudget 2012 ohne Budgetausgleich 2010 (siehe Berrechnung unter 1.)</t>
  </si>
  <si>
    <r>
      <t>Anmerkungen:</t>
    </r>
    <r>
      <rPr>
        <sz val="10"/>
        <rFont val="Arial"/>
        <family val="0"/>
      </rPr>
      <t xml:space="preserve">
Grundsätzlich wird bei Veränderungen der Ausbildungsplätze vom Jahr 2011 nach 2012 im ersten Jahr nur der variable Anteil von 30 Prozent Pauschale je Ausbildungsplatz budgetwirksam umgesetzt (siehe unter Ziff. 7 hinterlegte Excelformel). Bei erheblichen strukturellen Veränderungen, z.B. Fusionen, Schließungen von Ausbildungsstätten etc., ist diese 30 Prozent-Regel bei der Prognose des Ausbildungsbudgets Schule im Rahmen der Ermittlung des Ausbildungsfonds 2012 auf Landesebene nicht angewandt worden. </t>
    </r>
  </si>
  <si>
    <t xml:space="preserve">Es wird jeweils mit gerundeten Werten weitergerrechnet (siehe Formeln). </t>
  </si>
  <si>
    <t>Budgetausgleich 2012 (Forderung / Verbindlichkeit gegenüber dem Ausbildungsfonds)</t>
  </si>
  <si>
    <r>
      <t xml:space="preserve">in 2012 ausgezahltes Ausbildungsbudget 2012 </t>
    </r>
    <r>
      <rPr>
        <u val="single"/>
        <sz val="10"/>
        <color indexed="8"/>
        <rFont val="Arial"/>
        <family val="2"/>
      </rPr>
      <t>ohne</t>
    </r>
    <r>
      <rPr>
        <sz val="10"/>
        <color indexed="8"/>
        <rFont val="Arial"/>
        <family val="2"/>
      </rPr>
      <t xml:space="preserve"> Budgetausgleich 2010  (siehe Schreiben
BWKG vom 05.01.2012 und vereinbartes Budget gemäß Anlage 9 (KHEntgG) bzw. Anlage 6 (BPflV) der PSV 2012)</t>
    </r>
  </si>
  <si>
    <t xml:space="preserve">Es wird darum gebeten, folgenden Hinweis an den Wirtschaftsprüfer weiterzugeben: </t>
  </si>
  <si>
    <t>Bei der Angabe (Testierung) der Anzahl der jahresdurchschnittlich tatsächlich beschäftigten Schüler erfolgt keine Umrechnung auf examinierte Vollkräfte beispielsweise anhand des in § 17a Abs. 1 Satz 3 und 4 hinterlegten Anrechnungsschlüssels (also keine Teilung durch 9,5 bzw. 6 oder sonstige Anrechnungen).</t>
  </si>
  <si>
    <t>Anlage zur BWKG-Mitteilung Nr. 47/2013 vom 28.01.2013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</si>
</sst>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€&quot;\ #,##0;\-&quot;€&quot;\ #,##0"/>
    <numFmt numFmtId="166" formatCode="&quot;€&quot;\ #,##0;[Red]\-&quot;€&quot;\ #,##0"/>
    <numFmt numFmtId="167" formatCode="&quot;€&quot;\ #,##0.00;\-&quot;€&quot;\ #,##0.00"/>
    <numFmt numFmtId="168" formatCode="&quot;€&quot;\ #,##0.00;[Red]\-&quot;€&quot;\ #,##0.00"/>
    <numFmt numFmtId="169" formatCode="_-&quot;€&quot;\ * #,##0_-;\-&quot;€&quot;\ * #,##0_-;_-&quot;€&quot;\ * &quot;-&quot;_-;_-@_-"/>
    <numFmt numFmtId="170" formatCode="_-* #,##0_-;\-* #,##0_-;_-* &quot;-&quot;_-;_-@_-"/>
    <numFmt numFmtId="171" formatCode="_-&quot;€&quot;\ * #,##0.00_-;\-&quot;€&quot;\ * #,##0.00_-;_-&quot;€&quot;\ * &quot;-&quot;??_-;_-@_-"/>
    <numFmt numFmtId="172" formatCode="_-* #,##0.00_-;\-* #,##0.00_-;_-* &quot;-&quot;??_-;_-@_-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0.0%"/>
    <numFmt numFmtId="191" formatCode="#,##0.000"/>
    <numFmt numFmtId="192" formatCode="#,##0.0000"/>
    <numFmt numFmtId="193" formatCode="#,##0.0"/>
    <numFmt numFmtId="194" formatCode="_([$€]* #,##0.00_);_([$€]* \(#,##0.00\);_([$€]* &quot;-&quot;??_);_(@_)"/>
    <numFmt numFmtId="195" formatCode="0.0"/>
    <numFmt numFmtId="196" formatCode="#,##0.00\ _€"/>
    <numFmt numFmtId="197" formatCode="#,##0.00\ [$€-40A]"/>
    <numFmt numFmtId="198" formatCode="_-* #,##0.00\ [$€-407]_-;\-* #,##0.00\ [$€-407]_-;_-* &quot;-&quot;??\ [$€-407]_-;_-@_-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0000"/>
    <numFmt numFmtId="204" formatCode="#,##0\ &quot;€&quot;"/>
    <numFmt numFmtId="205" formatCode="0.000%"/>
    <numFmt numFmtId="206" formatCode="#,##0.000000_ ;\-#,##0.000000\ "/>
    <numFmt numFmtId="207" formatCode="#,##0.0000000000_ ;\-#,##0.0000000000\ "/>
    <numFmt numFmtId="208" formatCode="#,##0.00000_ ;\-#,##0.00000\ "/>
    <numFmt numFmtId="209" formatCode="_-* #,##0.00000\ [$€-407]_-;\-* #,##0.00000\ [$€-407]_-;_-* &quot;-&quot;?????\ [$€-407]_-;_-@_-"/>
    <numFmt numFmtId="210" formatCode="#,###\-\ &quot;€&quot;"/>
    <numFmt numFmtId="211" formatCode="#,##0.0000\ _€"/>
    <numFmt numFmtId="212" formatCode="#,##0.000\ &quot;€&quot;"/>
  </numFmts>
  <fonts count="48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49" fontId="4" fillId="34" borderId="10" xfId="54" applyNumberFormat="1" applyFont="1" applyFill="1" applyBorder="1" applyAlignment="1">
      <alignment horizontal="center" vertical="center"/>
      <protection/>
    </xf>
    <xf numFmtId="0" fontId="9" fillId="35" borderId="10" xfId="54" applyNumberFormat="1" applyFont="1" applyFill="1" applyBorder="1" applyAlignment="1">
      <alignment horizontal="center" vertical="center" wrapText="1"/>
      <protection/>
    </xf>
    <xf numFmtId="0" fontId="9" fillId="36" borderId="10" xfId="54" applyNumberFormat="1" applyFont="1" applyFill="1" applyBorder="1" applyAlignment="1">
      <alignment horizontal="center" vertical="center" wrapText="1"/>
      <protection/>
    </xf>
    <xf numFmtId="164" fontId="1" fillId="36" borderId="10" xfId="54" applyNumberFormat="1" applyFont="1" applyFill="1" applyBorder="1" applyAlignment="1">
      <alignment horizontal="right" wrapText="1"/>
      <protection/>
    </xf>
    <xf numFmtId="164" fontId="1" fillId="37" borderId="10" xfId="54" applyNumberFormat="1" applyFont="1" applyFill="1" applyBorder="1" applyAlignment="1">
      <alignment horizontal="right" wrapText="1"/>
      <protection/>
    </xf>
    <xf numFmtId="0" fontId="9" fillId="38" borderId="10" xfId="54" applyNumberFormat="1" applyFont="1" applyFill="1" applyBorder="1" applyAlignment="1">
      <alignment horizontal="center" vertical="center" wrapText="1"/>
      <protection/>
    </xf>
    <xf numFmtId="0" fontId="7" fillId="38" borderId="0" xfId="54" applyFill="1">
      <alignment/>
      <protection/>
    </xf>
    <xf numFmtId="49" fontId="1" fillId="38" borderId="10" xfId="54" applyNumberFormat="1" applyFont="1" applyFill="1" applyBorder="1" applyAlignment="1">
      <alignment horizontal="right" wrapText="1"/>
      <protection/>
    </xf>
    <xf numFmtId="49" fontId="1" fillId="38" borderId="10" xfId="54" applyNumberFormat="1" applyFont="1" applyFill="1" applyBorder="1" applyAlignment="1">
      <alignment horizontal="left" wrapText="1"/>
      <protection/>
    </xf>
    <xf numFmtId="4" fontId="1" fillId="38" borderId="10" xfId="54" applyNumberFormat="1" applyFont="1" applyFill="1" applyBorder="1" applyAlignment="1">
      <alignment horizontal="right" wrapText="1"/>
      <protection/>
    </xf>
    <xf numFmtId="164" fontId="1" fillId="38" borderId="10" xfId="54" applyNumberFormat="1" applyFont="1" applyFill="1" applyBorder="1" applyAlignment="1">
      <alignment horizontal="right" wrapText="1"/>
      <protection/>
    </xf>
    <xf numFmtId="49" fontId="2" fillId="38" borderId="10" xfId="54" applyNumberFormat="1" applyFont="1" applyFill="1" applyBorder="1" applyAlignment="1">
      <alignment horizontal="right" wrapText="1"/>
      <protection/>
    </xf>
    <xf numFmtId="49" fontId="2" fillId="38" borderId="10" xfId="54" applyNumberFormat="1" applyFont="1" applyFill="1" applyBorder="1" applyAlignment="1">
      <alignment horizontal="left"/>
      <protection/>
    </xf>
    <xf numFmtId="4" fontId="2" fillId="38" borderId="10" xfId="54" applyNumberFormat="1" applyFont="1" applyFill="1" applyBorder="1" applyAlignment="1">
      <alignment horizontal="right" wrapText="1"/>
      <protection/>
    </xf>
    <xf numFmtId="164" fontId="2" fillId="38" borderId="10" xfId="54" applyNumberFormat="1" applyFont="1" applyFill="1" applyBorder="1" applyAlignment="1">
      <alignment horizontal="right" wrapText="1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7" fillId="38" borderId="10" xfId="54" applyFill="1" applyBorder="1" applyAlignment="1">
      <alignment horizontal="center"/>
      <protection/>
    </xf>
    <xf numFmtId="0" fontId="3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7" fillId="38" borderId="11" xfId="54" applyFill="1" applyBorder="1">
      <alignment/>
      <protection/>
    </xf>
    <xf numFmtId="0" fontId="7" fillId="38" borderId="12" xfId="54" applyFont="1" applyFill="1" applyBorder="1">
      <alignment/>
      <protection/>
    </xf>
    <xf numFmtId="0" fontId="7" fillId="38" borderId="12" xfId="54" applyFill="1" applyBorder="1">
      <alignment/>
      <protection/>
    </xf>
    <xf numFmtId="164" fontId="7" fillId="38" borderId="13" xfId="54" applyNumberFormat="1" applyFill="1" applyBorder="1">
      <alignment/>
      <protection/>
    </xf>
    <xf numFmtId="0" fontId="12" fillId="38" borderId="14" xfId="54" applyFont="1" applyFill="1" applyBorder="1">
      <alignment/>
      <protection/>
    </xf>
    <xf numFmtId="0" fontId="12" fillId="38" borderId="15" xfId="54" applyFont="1" applyFill="1" applyBorder="1">
      <alignment/>
      <protection/>
    </xf>
    <xf numFmtId="164" fontId="12" fillId="38" borderId="16" xfId="54" applyNumberFormat="1" applyFont="1" applyFill="1" applyBorder="1">
      <alignment/>
      <protection/>
    </xf>
    <xf numFmtId="0" fontId="0" fillId="33" borderId="17" xfId="0" applyFill="1" applyBorder="1" applyAlignment="1">
      <alignment/>
    </xf>
    <xf numFmtId="0" fontId="7" fillId="38" borderId="18" xfId="54" applyFont="1" applyFill="1" applyBorder="1" applyAlignment="1">
      <alignment vertical="top"/>
      <protection/>
    </xf>
    <xf numFmtId="0" fontId="7" fillId="38" borderId="18" xfId="54" applyFont="1" applyFill="1" applyBorder="1">
      <alignment/>
      <protection/>
    </xf>
    <xf numFmtId="0" fontId="12" fillId="38" borderId="10" xfId="54" applyFont="1" applyFill="1" applyBorder="1">
      <alignment/>
      <protection/>
    </xf>
    <xf numFmtId="0" fontId="7" fillId="38" borderId="0" xfId="54" applyFill="1" applyAlignment="1">
      <alignment textRotation="255"/>
      <protection/>
    </xf>
    <xf numFmtId="0" fontId="0" fillId="33" borderId="0" xfId="0" applyFill="1" applyAlignment="1">
      <alignment textRotation="255"/>
    </xf>
    <xf numFmtId="0" fontId="11" fillId="33" borderId="0" xfId="0" applyFont="1" applyFill="1" applyAlignment="1">
      <alignment horizontal="left" wrapText="1"/>
    </xf>
    <xf numFmtId="0" fontId="5" fillId="33" borderId="0" xfId="0" applyFont="1" applyFill="1" applyAlignment="1">
      <alignment vertical="top" textRotation="180" shrinkToFit="1"/>
    </xf>
    <xf numFmtId="0" fontId="0" fillId="0" borderId="0" xfId="0" applyFont="1" applyAlignment="1">
      <alignment vertical="top" textRotation="180" shrinkToFit="1"/>
    </xf>
    <xf numFmtId="0" fontId="12" fillId="38" borderId="0" xfId="54" applyFont="1" applyFill="1" applyAlignment="1">
      <alignment horizontal="left"/>
      <protection/>
    </xf>
    <xf numFmtId="0" fontId="7" fillId="38" borderId="0" xfId="54" applyFont="1" applyFill="1" applyAlignment="1">
      <alignment horizontal="left" wrapText="1"/>
      <protection/>
    </xf>
    <xf numFmtId="0" fontId="7" fillId="38" borderId="0" xfId="54" applyFill="1" applyAlignment="1">
      <alignment horizontal="left" wrapText="1"/>
      <protection/>
    </xf>
    <xf numFmtId="0" fontId="7" fillId="38" borderId="0" xfId="54" applyFont="1" applyFill="1" applyAlignment="1">
      <alignment horizontal="left"/>
      <protection/>
    </xf>
    <xf numFmtId="0" fontId="7" fillId="38" borderId="12" xfId="54" applyFont="1" applyFill="1" applyBorder="1" applyAlignment="1">
      <alignment horizontal="left" wrapText="1"/>
      <protection/>
    </xf>
    <xf numFmtId="0" fontId="7" fillId="38" borderId="13" xfId="54" applyFont="1" applyFill="1" applyBorder="1" applyAlignment="1">
      <alignment horizontal="left" wrapText="1"/>
      <protection/>
    </xf>
    <xf numFmtId="0" fontId="12" fillId="38" borderId="0" xfId="54" applyFont="1" applyFill="1" applyAlignment="1">
      <alignment horizontal="left" wrapText="1"/>
      <protection/>
    </xf>
    <xf numFmtId="0" fontId="5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Ausbildungsbudget2010_MusterBudgetunterlagen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ROESSL~1\LOKALE~1\Temp\Ausbildungsbudget2010_MusterBudgetunterla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Ausbildungsbud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B1">
      <selection activeCell="G17" sqref="G17"/>
    </sheetView>
  </sheetViews>
  <sheetFormatPr defaultColWidth="11.421875" defaultRowHeight="12.75"/>
  <cols>
    <col min="1" max="1" width="12.00390625" style="9" customWidth="1"/>
    <col min="2" max="2" width="25.57421875" style="9" customWidth="1"/>
    <col min="3" max="5" width="11.57421875" style="9" bestFit="1" customWidth="1"/>
    <col min="6" max="6" width="12.7109375" style="9" customWidth="1"/>
    <col min="7" max="8" width="11.57421875" style="9" bestFit="1" customWidth="1"/>
    <col min="9" max="9" width="13.140625" style="9" customWidth="1"/>
    <col min="10" max="10" width="13.57421875" style="9" customWidth="1"/>
    <col min="11" max="11" width="11.57421875" style="9" bestFit="1" customWidth="1"/>
    <col min="12" max="12" width="13.00390625" style="9" customWidth="1"/>
    <col min="13" max="16384" width="11.421875" style="9" customWidth="1"/>
  </cols>
  <sheetData>
    <row r="1" ht="12.75">
      <c r="M1" s="34"/>
    </row>
    <row r="2" spans="1:14" s="1" customFormat="1" ht="15.75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5"/>
      <c r="N2" s="37" t="s">
        <v>41</v>
      </c>
    </row>
    <row r="3" spans="1:14" s="1" customFormat="1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5"/>
      <c r="N3" s="38"/>
    </row>
    <row r="4" spans="1:14" s="1" customFormat="1" ht="15.75" customHeight="1">
      <c r="A4" s="36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5"/>
      <c r="N4" s="38"/>
    </row>
    <row r="5" spans="1:14" s="1" customFormat="1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5"/>
      <c r="N5" s="38"/>
    </row>
    <row r="6" spans="13:14" s="1" customFormat="1" ht="12.75">
      <c r="M6" s="35"/>
      <c r="N6" s="38"/>
    </row>
    <row r="7" spans="1:14" s="1" customFormat="1" ht="12.75">
      <c r="A7" s="1" t="s">
        <v>11</v>
      </c>
      <c r="B7" s="48"/>
      <c r="C7" s="48"/>
      <c r="D7" s="48"/>
      <c r="F7" s="1" t="s">
        <v>12</v>
      </c>
      <c r="G7" s="49"/>
      <c r="H7" s="49"/>
      <c r="I7" s="49"/>
      <c r="K7" s="1" t="s">
        <v>13</v>
      </c>
      <c r="L7" s="30"/>
      <c r="M7" s="35"/>
      <c r="N7" s="38"/>
    </row>
    <row r="8" spans="2:14" s="1" customFormat="1" ht="12.75">
      <c r="B8" s="18"/>
      <c r="C8" s="18"/>
      <c r="D8" s="18"/>
      <c r="G8" s="19"/>
      <c r="H8" s="19"/>
      <c r="I8" s="19"/>
      <c r="M8" s="35"/>
      <c r="N8" s="38"/>
    </row>
    <row r="9" spans="1:14" ht="12.7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34"/>
      <c r="N9" s="38"/>
    </row>
    <row r="10" spans="1:14" ht="72" customHeight="1">
      <c r="A10" s="2" t="s">
        <v>14</v>
      </c>
      <c r="B10" s="3" t="s">
        <v>0</v>
      </c>
      <c r="C10" s="4" t="s">
        <v>24</v>
      </c>
      <c r="D10" s="8" t="s">
        <v>25</v>
      </c>
      <c r="E10" s="4" t="s">
        <v>26</v>
      </c>
      <c r="F10" s="8" t="s">
        <v>27</v>
      </c>
      <c r="G10" s="5" t="s">
        <v>28</v>
      </c>
      <c r="H10" s="8" t="s">
        <v>29</v>
      </c>
      <c r="I10" s="4" t="s">
        <v>18</v>
      </c>
      <c r="J10" s="8" t="s">
        <v>30</v>
      </c>
      <c r="K10" s="5" t="s">
        <v>31</v>
      </c>
      <c r="L10" s="5" t="s">
        <v>32</v>
      </c>
      <c r="M10" s="34"/>
      <c r="N10" s="38"/>
    </row>
    <row r="11" spans="1:14" ht="12.75">
      <c r="A11" s="10"/>
      <c r="B11" s="11" t="s">
        <v>1</v>
      </c>
      <c r="C11" s="12"/>
      <c r="D11" s="12"/>
      <c r="E11" s="13"/>
      <c r="F11" s="13"/>
      <c r="G11" s="6">
        <f>SUM(G12:G23)</f>
        <v>0</v>
      </c>
      <c r="H11" s="12">
        <f>IF(SUM(H12:H23)&gt;0,SUM(H12:H23),"")</f>
      </c>
      <c r="I11" s="13"/>
      <c r="J11" s="13"/>
      <c r="K11" s="6">
        <f>SUM(K12:K23)</f>
        <v>0</v>
      </c>
      <c r="L11" s="7">
        <f>SUM(L12:L23)</f>
        <v>0</v>
      </c>
      <c r="M11" s="34"/>
      <c r="N11" s="38"/>
    </row>
    <row r="12" spans="1:14" ht="12.75">
      <c r="A12" s="14"/>
      <c r="B12" s="15" t="s">
        <v>2</v>
      </c>
      <c r="C12" s="16">
        <v>0</v>
      </c>
      <c r="D12" s="16">
        <v>0</v>
      </c>
      <c r="E12" s="17">
        <v>9171.6</v>
      </c>
      <c r="F12" s="17">
        <v>9405.48</v>
      </c>
      <c r="G12" s="17">
        <f>ROUND((C12*F12)+(0.3*((D12-C12)*F12)),2)</f>
        <v>0</v>
      </c>
      <c r="H12" s="16">
        <v>0</v>
      </c>
      <c r="I12" s="17">
        <v>10078.72</v>
      </c>
      <c r="J12" s="17">
        <v>10335.73</v>
      </c>
      <c r="K12" s="17">
        <f aca="true" t="shared" si="0" ref="K12:K23">H12*J12</f>
        <v>0</v>
      </c>
      <c r="L12" s="17">
        <f>K12+G12</f>
        <v>0</v>
      </c>
      <c r="M12" s="34"/>
      <c r="N12" s="38"/>
    </row>
    <row r="13" spans="1:14" ht="12.75">
      <c r="A13" s="14"/>
      <c r="B13" s="15" t="s">
        <v>3</v>
      </c>
      <c r="C13" s="16"/>
      <c r="D13" s="16"/>
      <c r="E13" s="17">
        <v>9171.6</v>
      </c>
      <c r="F13" s="17">
        <v>9405.48</v>
      </c>
      <c r="G13" s="17">
        <f aca="true" t="shared" si="1" ref="G13:G23">ROUND((C13*F13)+(0.3*((D13-C13)*F13)),2)</f>
        <v>0</v>
      </c>
      <c r="H13" s="16"/>
      <c r="I13" s="17">
        <v>10078.72</v>
      </c>
      <c r="J13" s="17">
        <v>10335.73</v>
      </c>
      <c r="K13" s="17">
        <f t="shared" si="0"/>
        <v>0</v>
      </c>
      <c r="L13" s="17">
        <f aca="true" t="shared" si="2" ref="L13:L23">K13+G13</f>
        <v>0</v>
      </c>
      <c r="M13" s="34"/>
      <c r="N13" s="38"/>
    </row>
    <row r="14" spans="1:14" ht="12.75">
      <c r="A14" s="14"/>
      <c r="B14" s="15" t="s">
        <v>4</v>
      </c>
      <c r="C14" s="16"/>
      <c r="D14" s="16"/>
      <c r="E14" s="17">
        <v>8937.24</v>
      </c>
      <c r="F14" s="17">
        <v>9165.14</v>
      </c>
      <c r="G14" s="17">
        <f t="shared" si="1"/>
        <v>0</v>
      </c>
      <c r="H14" s="16"/>
      <c r="I14" s="17">
        <v>3952.9</v>
      </c>
      <c r="J14" s="17">
        <v>4053.7</v>
      </c>
      <c r="K14" s="17">
        <f t="shared" si="0"/>
        <v>0</v>
      </c>
      <c r="L14" s="17">
        <f t="shared" si="2"/>
        <v>0</v>
      </c>
      <c r="M14" s="34"/>
      <c r="N14" s="38"/>
    </row>
    <row r="15" spans="1:14" ht="12.75">
      <c r="A15" s="14"/>
      <c r="B15" s="15" t="s">
        <v>5</v>
      </c>
      <c r="C15" s="16"/>
      <c r="D15" s="16"/>
      <c r="E15" s="17"/>
      <c r="F15" s="17">
        <f>ROUND(E15*1.0255,2)</f>
        <v>0</v>
      </c>
      <c r="G15" s="17">
        <f t="shared" si="1"/>
        <v>0</v>
      </c>
      <c r="H15" s="16"/>
      <c r="I15" s="17"/>
      <c r="J15" s="17">
        <f>ROUND(I15*1.0255,2)</f>
        <v>0</v>
      </c>
      <c r="K15" s="17">
        <f t="shared" si="0"/>
        <v>0</v>
      </c>
      <c r="L15" s="17">
        <f t="shared" si="2"/>
        <v>0</v>
      </c>
      <c r="M15" s="34"/>
      <c r="N15" s="38"/>
    </row>
    <row r="16" spans="1:14" ht="12.75">
      <c r="A16" s="14"/>
      <c r="B16" s="15" t="s">
        <v>6</v>
      </c>
      <c r="C16" s="16"/>
      <c r="D16" s="16"/>
      <c r="E16" s="17"/>
      <c r="F16" s="17">
        <f aca="true" t="shared" si="3" ref="F16:F23">ROUND(E16*1.0255,2)</f>
        <v>0</v>
      </c>
      <c r="G16" s="17">
        <f t="shared" si="1"/>
        <v>0</v>
      </c>
      <c r="H16" s="16"/>
      <c r="I16" s="17"/>
      <c r="J16" s="17">
        <f aca="true" t="shared" si="4" ref="J16:J23">ROUND(I16*1.0255,2)</f>
        <v>0</v>
      </c>
      <c r="K16" s="17">
        <f t="shared" si="0"/>
        <v>0</v>
      </c>
      <c r="L16" s="17">
        <f t="shared" si="2"/>
        <v>0</v>
      </c>
      <c r="M16" s="34"/>
      <c r="N16" s="38"/>
    </row>
    <row r="17" spans="1:14" ht="12.75">
      <c r="A17" s="14"/>
      <c r="B17" s="15" t="s">
        <v>7</v>
      </c>
      <c r="C17" s="16"/>
      <c r="D17" s="16"/>
      <c r="E17" s="17"/>
      <c r="F17" s="17">
        <f t="shared" si="3"/>
        <v>0</v>
      </c>
      <c r="G17" s="17">
        <f t="shared" si="1"/>
        <v>0</v>
      </c>
      <c r="H17" s="16"/>
      <c r="I17" s="17"/>
      <c r="J17" s="17">
        <f t="shared" si="4"/>
        <v>0</v>
      </c>
      <c r="K17" s="17">
        <f t="shared" si="0"/>
        <v>0</v>
      </c>
      <c r="L17" s="17">
        <f t="shared" si="2"/>
        <v>0</v>
      </c>
      <c r="M17" s="34"/>
      <c r="N17" s="38"/>
    </row>
    <row r="18" spans="1:14" ht="12.75">
      <c r="A18" s="14"/>
      <c r="B18" s="15" t="s">
        <v>15</v>
      </c>
      <c r="C18" s="16"/>
      <c r="D18" s="16"/>
      <c r="E18" s="17"/>
      <c r="F18" s="17">
        <f t="shared" si="3"/>
        <v>0</v>
      </c>
      <c r="G18" s="17">
        <f t="shared" si="1"/>
        <v>0</v>
      </c>
      <c r="H18" s="16"/>
      <c r="I18" s="17"/>
      <c r="J18" s="17">
        <f t="shared" si="4"/>
        <v>0</v>
      </c>
      <c r="K18" s="17">
        <f t="shared" si="0"/>
        <v>0</v>
      </c>
      <c r="L18" s="17">
        <f t="shared" si="2"/>
        <v>0</v>
      </c>
      <c r="M18" s="34"/>
      <c r="N18" s="38"/>
    </row>
    <row r="19" spans="1:14" ht="12.75">
      <c r="A19" s="14"/>
      <c r="B19" s="15" t="s">
        <v>8</v>
      </c>
      <c r="C19" s="16"/>
      <c r="D19" s="16"/>
      <c r="E19" s="17"/>
      <c r="F19" s="17">
        <f t="shared" si="3"/>
        <v>0</v>
      </c>
      <c r="G19" s="17">
        <f t="shared" si="1"/>
        <v>0</v>
      </c>
      <c r="H19" s="16"/>
      <c r="I19" s="17"/>
      <c r="J19" s="17">
        <f t="shared" si="4"/>
        <v>0</v>
      </c>
      <c r="K19" s="17">
        <f t="shared" si="0"/>
        <v>0</v>
      </c>
      <c r="L19" s="17">
        <f t="shared" si="2"/>
        <v>0</v>
      </c>
      <c r="M19" s="34"/>
      <c r="N19" s="38"/>
    </row>
    <row r="20" spans="1:14" ht="12.75">
      <c r="A20" s="14"/>
      <c r="B20" s="15" t="s">
        <v>9</v>
      </c>
      <c r="C20" s="16"/>
      <c r="D20" s="16"/>
      <c r="E20" s="17"/>
      <c r="F20" s="17">
        <f t="shared" si="3"/>
        <v>0</v>
      </c>
      <c r="G20" s="17">
        <f t="shared" si="1"/>
        <v>0</v>
      </c>
      <c r="H20" s="16"/>
      <c r="I20" s="17"/>
      <c r="J20" s="17">
        <f t="shared" si="4"/>
        <v>0</v>
      </c>
      <c r="K20" s="17">
        <f t="shared" si="0"/>
        <v>0</v>
      </c>
      <c r="L20" s="17">
        <f t="shared" si="2"/>
        <v>0</v>
      </c>
      <c r="M20" s="34"/>
      <c r="N20" s="38"/>
    </row>
    <row r="21" spans="1:14" ht="12.75">
      <c r="A21" s="14"/>
      <c r="B21" s="15" t="s">
        <v>16</v>
      </c>
      <c r="C21" s="16"/>
      <c r="D21" s="16"/>
      <c r="E21" s="17"/>
      <c r="F21" s="17">
        <f t="shared" si="3"/>
        <v>0</v>
      </c>
      <c r="G21" s="17">
        <f t="shared" si="1"/>
        <v>0</v>
      </c>
      <c r="H21" s="16"/>
      <c r="I21" s="17"/>
      <c r="J21" s="17">
        <f t="shared" si="4"/>
        <v>0</v>
      </c>
      <c r="K21" s="17">
        <f t="shared" si="0"/>
        <v>0</v>
      </c>
      <c r="L21" s="17">
        <f t="shared" si="2"/>
        <v>0</v>
      </c>
      <c r="M21" s="34"/>
      <c r="N21" s="38"/>
    </row>
    <row r="22" spans="1:14" ht="12.75">
      <c r="A22" s="14"/>
      <c r="B22" s="15" t="s">
        <v>17</v>
      </c>
      <c r="C22" s="16"/>
      <c r="D22" s="16"/>
      <c r="E22" s="17"/>
      <c r="F22" s="17">
        <f t="shared" si="3"/>
        <v>0</v>
      </c>
      <c r="G22" s="17">
        <f t="shared" si="1"/>
        <v>0</v>
      </c>
      <c r="H22" s="16"/>
      <c r="I22" s="17"/>
      <c r="J22" s="17">
        <f t="shared" si="4"/>
        <v>0</v>
      </c>
      <c r="K22" s="17">
        <f t="shared" si="0"/>
        <v>0</v>
      </c>
      <c r="L22" s="17">
        <f t="shared" si="2"/>
        <v>0</v>
      </c>
      <c r="M22" s="34"/>
      <c r="N22" s="38"/>
    </row>
    <row r="23" spans="1:14" ht="12.75">
      <c r="A23" s="14"/>
      <c r="B23" s="15" t="s">
        <v>10</v>
      </c>
      <c r="C23" s="16"/>
      <c r="D23" s="16"/>
      <c r="E23" s="17"/>
      <c r="F23" s="17">
        <f t="shared" si="3"/>
        <v>0</v>
      </c>
      <c r="G23" s="17">
        <f t="shared" si="1"/>
        <v>0</v>
      </c>
      <c r="H23" s="16"/>
      <c r="I23" s="17"/>
      <c r="J23" s="17">
        <f t="shared" si="4"/>
        <v>0</v>
      </c>
      <c r="K23" s="17">
        <f t="shared" si="0"/>
        <v>0</v>
      </c>
      <c r="L23" s="17">
        <f t="shared" si="2"/>
        <v>0</v>
      </c>
      <c r="M23" s="34"/>
      <c r="N23" s="38"/>
    </row>
    <row r="24" spans="13:14" ht="12.75">
      <c r="M24" s="34"/>
      <c r="N24" s="38"/>
    </row>
    <row r="25" spans="13:14" ht="12.75">
      <c r="M25" s="34"/>
      <c r="N25" s="38"/>
    </row>
    <row r="26" spans="13:14" ht="12.75">
      <c r="M26" s="34"/>
      <c r="N26" s="38"/>
    </row>
    <row r="27" spans="1:14" ht="31.5" customHeight="1">
      <c r="A27" s="45" t="s">
        <v>33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34"/>
      <c r="N27" s="38"/>
    </row>
    <row r="28" spans="1:14" ht="15">
      <c r="A28" s="22"/>
      <c r="B28" s="22"/>
      <c r="C28" s="22"/>
      <c r="D28" s="22"/>
      <c r="E28" s="22"/>
      <c r="F28" s="22"/>
      <c r="G28" s="22"/>
      <c r="H28" s="22"/>
      <c r="M28" s="34"/>
      <c r="N28" s="38"/>
    </row>
    <row r="29" spans="1:14" ht="41.25" customHeight="1">
      <c r="A29" s="31" t="s">
        <v>20</v>
      </c>
      <c r="B29" s="43" t="s">
        <v>38</v>
      </c>
      <c r="C29" s="43"/>
      <c r="D29" s="43"/>
      <c r="E29" s="43"/>
      <c r="F29" s="43"/>
      <c r="G29" s="44"/>
      <c r="H29" s="23"/>
      <c r="I29" s="26">
        <v>0</v>
      </c>
      <c r="M29" s="34"/>
      <c r="N29" s="38"/>
    </row>
    <row r="30" spans="1:14" ht="12.75">
      <c r="A30" s="32" t="s">
        <v>21</v>
      </c>
      <c r="B30" s="24" t="s">
        <v>34</v>
      </c>
      <c r="C30" s="25"/>
      <c r="D30" s="25"/>
      <c r="E30" s="25"/>
      <c r="F30" s="25"/>
      <c r="G30" s="25"/>
      <c r="H30" s="23"/>
      <c r="I30" s="26">
        <f>L11</f>
        <v>0</v>
      </c>
      <c r="M30" s="34"/>
      <c r="N30" s="38"/>
    </row>
    <row r="31" spans="1:14" ht="12.75">
      <c r="A31" s="33" t="s">
        <v>19</v>
      </c>
      <c r="B31" s="27" t="s">
        <v>37</v>
      </c>
      <c r="C31" s="27"/>
      <c r="D31" s="27"/>
      <c r="E31" s="27"/>
      <c r="F31" s="27"/>
      <c r="G31" s="27"/>
      <c r="H31" s="28"/>
      <c r="I31" s="29">
        <f>I30-I29</f>
        <v>0</v>
      </c>
      <c r="M31" s="34"/>
      <c r="N31" s="38"/>
    </row>
    <row r="32" spans="13:14" ht="12.75">
      <c r="M32" s="34"/>
      <c r="N32" s="38"/>
    </row>
    <row r="33" spans="1:13" ht="53.25" customHeight="1">
      <c r="A33" s="46" t="s">
        <v>35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4"/>
    </row>
    <row r="34" ht="12.75">
      <c r="M34" s="34"/>
    </row>
    <row r="35" spans="1:13" ht="12.75">
      <c r="A35" s="4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4"/>
    </row>
    <row r="36" ht="12.75">
      <c r="M36" s="34"/>
    </row>
    <row r="37" spans="1:13" ht="12.75">
      <c r="A37" s="39" t="s">
        <v>39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4"/>
    </row>
    <row r="38" spans="1:13" ht="25.5" customHeight="1">
      <c r="A38" s="40" t="s">
        <v>40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M38" s="34"/>
    </row>
    <row r="39" ht="12.75">
      <c r="M39" s="34"/>
    </row>
  </sheetData>
  <sheetProtection/>
  <mergeCells count="11">
    <mergeCell ref="G7:I7"/>
    <mergeCell ref="A4:L5"/>
    <mergeCell ref="N2:N32"/>
    <mergeCell ref="A37:L37"/>
    <mergeCell ref="A38:K38"/>
    <mergeCell ref="A35:L35"/>
    <mergeCell ref="B29:G29"/>
    <mergeCell ref="A27:L27"/>
    <mergeCell ref="A33:L33"/>
    <mergeCell ref="A2:L2"/>
    <mergeCell ref="B7:D7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BWKG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Frech</dc:creator>
  <cp:keywords/>
  <dc:description/>
  <cp:lastModifiedBy>Detig, Ilka</cp:lastModifiedBy>
  <cp:lastPrinted>2013-02-04T16:34:23Z</cp:lastPrinted>
  <dcterms:created xsi:type="dcterms:W3CDTF">2007-03-09T09:17:29Z</dcterms:created>
  <dcterms:modified xsi:type="dcterms:W3CDTF">2013-02-18T08:34:27Z</dcterms:modified>
  <cp:category/>
  <cp:version/>
  <cp:contentType/>
  <cp:contentStatus/>
</cp:coreProperties>
</file>